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UPUESTOS\Documents\5-COORDINACION DE PRESUPUESTOS\2024\06 CUENTA PUBLICA\ANUAL\05 INFORMACIÓN LDF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28800" windowHeight="10875"/>
  </bookViews>
  <sheets>
    <sheet name="BALANCE" sheetId="1" r:id="rId1"/>
  </sheets>
  <externalReferences>
    <externalReference r:id="rId2"/>
  </externalReferences>
  <definedNames>
    <definedName name="_xlnm.Print_Area" localSheetId="0">BALANCE!$A$1:$E$64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9" i="1" l="1"/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<sst xmlns="http://schemas.openxmlformats.org/spreadsheetml/2006/main" count="76" uniqueCount="52">
  <si>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</si>
  <si>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</si>
  <si>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</si>
  <si>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</si>
  <si>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</si>
  <si>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</si>
  <si>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</si>
  <si>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</si>
  <si>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</si>
  <si>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</si>
  <si>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</si>
  <si>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</si>
  <si>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</si>
  <si>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</si>
  <si>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</si>
  <si>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</si>
  <si>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</si>
  <si>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</si>
  <si>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</si>
  <si>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</si>
  <si>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</si>
  <si>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</si>
  <si>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</si>
  <si>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</si>
  <si>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</si>
  <si>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</si>
  <si>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</si>
  <si>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</si>
  <si>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</si>
  <si>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</si>
  <si>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</si>
  <si>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</si>
  <si>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</si>
  <si>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</si>
  <si>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</si>
  <si>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</si>
  <si>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</si>
  <si>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</si>
  <si>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</si>
  <si>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</si>
  <si>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</si>
  <si>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</si>
  <si>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</si>
  <si>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</si>
  <si>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Universidad Tecnológica de Paquimé</t>
  </si>
  <si>
    <t>Del 01 de enero al 31 de diciembre del 2024</t>
  </si>
  <si>
    <t>________________________________________</t>
  </si>
  <si>
    <t>______________________________________________</t>
  </si>
  <si>
    <t>M.D.G.E. RAFAEL ERIVES SANDOVAL</t>
  </si>
  <si>
    <t xml:space="preserve">                           RECTOR</t>
  </si>
  <si>
    <t xml:space="preserve">DIRECTOR DE ADMINISTRACIÓN, FINANZAS, </t>
  </si>
  <si>
    <t>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</si>
</sst>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0" fontId="7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9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compartida%20RH/UNIVERSIDAD%20TECNOLOGICA%20DE%20PAQUIM&#201;%202023/ESTADOS%20FINANCIEROS/MARZO/EDOS%20FINANCIEROS%20MARZ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FLUJO EFECTIVO MAR-2023"/>
      <sheetName val="EDO SIT FINANCIERA MAR-2023"/>
      <sheetName val="EDO DE RESULTADOS MAR-2022"/>
      <sheetName val="EDO ANALITICO ACTIVO MAR-2022"/>
      <sheetName val="EDO CAMBIOS SIT FIN MAR-2022"/>
      <sheetName val="EDO VAR HAC PUB-PAT MAR-2023"/>
      <sheetName val="EDO ANA DEUDA OT PASIVO MAR-23"/>
      <sheetName val="INF PASIVOS CONTINGENTE MAR-23"/>
      <sheetName val="EDO DE ACTIVIDADES MAR-23"/>
      <sheetName val="EDO SIT FIN DETALLADO MAR-2023"/>
      <sheetName val="NOTAS A LOS EDOS FIN MAR-2022"/>
      <sheetName val="EDO ORIGEN Y APL REC MAR-23"/>
      <sheetName val="ENDEUDAMIENTO NETO MAY-2021"/>
      <sheetName val="INTERESES DE LA DEUDA -MAY2021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B22" t="str">
            <v>M.R.H. LUIS IVÁN ORTEGA ORNELAS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topLeftCell="A58" zoomScale="90" zoomScaleNormal="90" workbookViewId="0">
      <selection activeCell="D71" sqref="D71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42526241.93</v>
      </c>
      <c r="D8" s="5">
        <f t="shared" ref="D8:E8" si="0">SUM(D9:D11)</f>
        <v>42526241.93</v>
      </c>
      <c r="E8" s="5">
        <f t="shared" si="0"/>
        <v>42526241.93</v>
      </c>
    </row>
    <row r="9" spans="2:5" x14ac:dyDescent="0.25">
      <c r="B9" s="28" t="s">
        <v>9</v>
      </c>
      <c r="C9" s="33">
        <v>4356079.9300000006</v>
      </c>
      <c r="D9" s="33">
        <v>4356079.9300000006</v>
      </c>
      <c r="E9" s="33">
        <v>4356079.9300000006</v>
      </c>
    </row>
    <row r="10" spans="2:5" x14ac:dyDescent="0.25">
      <c r="B10" s="28" t="s">
        <v>10</v>
      </c>
      <c r="C10" s="33">
        <v>38170162</v>
      </c>
      <c r="D10" s="33">
        <v>38170162</v>
      </c>
      <c r="E10" s="33">
        <v>38170162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36161772</v>
      </c>
      <c r="D12" s="5">
        <f>SUM(D13+D14)</f>
        <v>43179505.090000004</v>
      </c>
      <c r="E12" s="5">
        <f>SUM(E13+E14)</f>
        <v>43179505.090000004</v>
      </c>
    </row>
    <row r="13" spans="2:5" ht="24" x14ac:dyDescent="0.25">
      <c r="B13" s="28" t="s">
        <v>13</v>
      </c>
      <c r="C13" s="33">
        <v>0</v>
      </c>
      <c r="D13" s="33">
        <v>0</v>
      </c>
      <c r="E13" s="33">
        <v>0</v>
      </c>
    </row>
    <row r="14" spans="2:5" ht="24" x14ac:dyDescent="0.25">
      <c r="B14" s="28" t="s">
        <v>14</v>
      </c>
      <c r="C14" s="33">
        <v>36161772</v>
      </c>
      <c r="D14" s="33">
        <v>43179505.090000004</v>
      </c>
      <c r="E14" s="33">
        <v>43179505.090000004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6364469.9299999997</v>
      </c>
      <c r="D18" s="5">
        <f t="shared" ref="D18:E18" si="2">D8-D12+D15</f>
        <v>-653263.16000000387</v>
      </c>
      <c r="E18" s="5">
        <f t="shared" si="2"/>
        <v>-653263.16000000387</v>
      </c>
    </row>
    <row r="19" spans="2:5" ht="24" x14ac:dyDescent="0.25">
      <c r="B19" s="27" t="s">
        <v>19</v>
      </c>
      <c r="C19" s="5">
        <f>C18-C11</f>
        <v>6364469.9299999997</v>
      </c>
      <c r="D19" s="5">
        <f t="shared" ref="D19:E19" si="3">D18-D11</f>
        <v>-653263.16000000387</v>
      </c>
      <c r="E19" s="5">
        <f t="shared" si="3"/>
        <v>-653263.16000000387</v>
      </c>
    </row>
    <row r="20" spans="2:5" ht="24.75" thickBot="1" x14ac:dyDescent="0.3">
      <c r="B20" s="29" t="s">
        <v>20</v>
      </c>
      <c r="C20" s="7">
        <f>C19-C15</f>
        <v>6364469.9299999997</v>
      </c>
      <c r="D20" s="7">
        <f t="shared" ref="D20:E20" si="4">D19-D15</f>
        <v>-653263.16000000387</v>
      </c>
      <c r="E20" s="7">
        <f t="shared" si="4"/>
        <v>-653263.16000000387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6364469.9299999997</v>
      </c>
      <c r="D27" s="5">
        <f t="shared" ref="D27:E27" si="6">D20+D24</f>
        <v>-653263.16000000387</v>
      </c>
      <c r="E27" s="5">
        <f t="shared" si="6"/>
        <v>-653263.16000000387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4356079.9300000006</v>
      </c>
      <c r="D45" s="22">
        <f t="shared" ref="D45:E45" si="10">D9</f>
        <v>4356079.9300000006</v>
      </c>
      <c r="E45" s="22">
        <f t="shared" si="10"/>
        <v>4356079.9300000006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0</v>
      </c>
      <c r="D49" s="22">
        <f t="shared" ref="D49:E49" si="14">D13</f>
        <v>0</v>
      </c>
      <c r="E49" s="22">
        <f t="shared" si="14"/>
        <v>0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4356079.9300000006</v>
      </c>
      <c r="D51" s="21">
        <f t="shared" ref="D51:E51" si="16">D45+D46-D49+D50</f>
        <v>4356079.9300000006</v>
      </c>
      <c r="E51" s="21">
        <f t="shared" si="16"/>
        <v>4356079.9300000006</v>
      </c>
      <c r="F51" s="25"/>
    </row>
    <row r="52" spans="2:6" ht="24.75" thickBot="1" x14ac:dyDescent="0.3">
      <c r="B52" s="27" t="s">
        <v>39</v>
      </c>
      <c r="C52" s="21">
        <f>C51-C46</f>
        <v>4356079.9300000006</v>
      </c>
      <c r="D52" s="21">
        <f t="shared" ref="D52:E52" si="17">D51-D46</f>
        <v>4356079.9300000006</v>
      </c>
      <c r="E52" s="21">
        <f t="shared" si="17"/>
        <v>4356079.9300000006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38170162</v>
      </c>
      <c r="D57" s="22">
        <f t="shared" ref="D57:E57" si="18">D10</f>
        <v>38170162</v>
      </c>
      <c r="E57" s="22">
        <f t="shared" si="18"/>
        <v>38170162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36161772</v>
      </c>
      <c r="D61" s="22">
        <f t="shared" ref="D61:E61" si="22">D14</f>
        <v>43179505.090000004</v>
      </c>
      <c r="E61" s="22">
        <f t="shared" si="22"/>
        <v>43179505.090000004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2008390</v>
      </c>
      <c r="D63" s="21">
        <f t="shared" ref="D63:E63" si="24">D57+D58-D61+D62</f>
        <v>-5009343.0900000036</v>
      </c>
      <c r="E63" s="21">
        <f t="shared" si="24"/>
        <v>-5009343.0900000036</v>
      </c>
    </row>
    <row r="64" spans="2:6" ht="24.75" thickBot="1" x14ac:dyDescent="0.3">
      <c r="B64" s="29" t="s">
        <v>43</v>
      </c>
      <c r="C64" s="32">
        <f>C63-C58</f>
        <v>2008390</v>
      </c>
      <c r="D64" s="32">
        <f t="shared" ref="D64:E64" si="25">D63-D58</f>
        <v>-5009343.0900000036</v>
      </c>
      <c r="E64" s="32">
        <f t="shared" si="25"/>
        <v>-5009343.0900000036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62" t="s">
        <v>46</v>
      </c>
      <c r="C68" s="62"/>
      <c r="D68" s="63" t="s">
        <v>47</v>
      </c>
      <c r="E68" s="63"/>
      <c r="F68" s="64"/>
    </row>
    <row r="69" spans="2:18" s="40" customFormat="1" x14ac:dyDescent="0.25">
      <c r="B69" s="65" t="str">
        <f>+'[1]INF PASIVOS CONTINGENTE MAR-23'!B22</f>
        <v>M.R.H. LUIS IVÁN ORTEGA ORNELAS</v>
      </c>
      <c r="C69" s="65"/>
      <c r="D69" s="65" t="s">
        <v>48</v>
      </c>
      <c r="E69" s="66"/>
      <c r="F69" s="66"/>
    </row>
    <row r="70" spans="2:18" s="40" customFormat="1" x14ac:dyDescent="0.25">
      <c r="B70" s="65" t="s">
        <v>49</v>
      </c>
      <c r="C70" s="65"/>
      <c r="D70" s="65" t="s">
        <v>50</v>
      </c>
      <c r="E70" s="66"/>
      <c r="F70" s="66"/>
    </row>
    <row r="71" spans="2:18" s="40" customFormat="1" x14ac:dyDescent="0.25">
      <c r="B71" s="38"/>
      <c r="C71" s="39"/>
      <c r="D71" s="65" t="s">
        <v>51</v>
      </c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PRESUPUESTOS</cp:lastModifiedBy>
  <dcterms:created xsi:type="dcterms:W3CDTF">2020-01-08T20:37:56Z</dcterms:created>
  <dcterms:modified xsi:type="dcterms:W3CDTF">2025-01-28T21:13:44Z</dcterms:modified>
</cp:coreProperties>
</file>